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51" i="1" l="1"/>
  <c r="D49" i="1"/>
  <c r="D48" i="1"/>
  <c r="D46" i="1"/>
  <c r="D45" i="1"/>
  <c r="D44" i="1"/>
  <c r="D43" i="1"/>
  <c r="D42" i="1"/>
  <c r="D40" i="1"/>
  <c r="D38" i="1"/>
  <c r="D36" i="1"/>
  <c r="D35" i="1"/>
  <c r="D34" i="1"/>
  <c r="D30" i="1"/>
  <c r="D29" i="1"/>
  <c r="D28" i="1"/>
  <c r="D26" i="1"/>
  <c r="D25" i="1"/>
  <c r="D24" i="1"/>
  <c r="D23" i="1"/>
  <c r="D22" i="1"/>
  <c r="D15" i="1"/>
  <c r="D19" i="1"/>
  <c r="D18" i="1"/>
  <c r="D17" i="1"/>
  <c r="D16" i="1"/>
  <c r="G13" i="1"/>
  <c r="G20" i="1"/>
  <c r="G26" i="1"/>
  <c r="G32" i="1"/>
  <c r="G36" i="1"/>
  <c r="G46" i="1"/>
  <c r="G52" i="1"/>
  <c r="F52" i="1"/>
  <c r="F46" i="1"/>
  <c r="F36" i="1"/>
  <c r="F32" i="1"/>
  <c r="F26" i="1"/>
  <c r="F20" i="1"/>
  <c r="F13" i="1"/>
  <c r="E46" i="1" l="1"/>
  <c r="E32" i="1"/>
  <c r="D32" i="1" s="1"/>
  <c r="E26" i="1"/>
  <c r="E13" i="1"/>
  <c r="C51" i="1" l="1"/>
  <c r="C50" i="1"/>
  <c r="C49" i="1"/>
  <c r="C48" i="1"/>
  <c r="C45" i="1"/>
  <c r="C44" i="1"/>
  <c r="C40" i="1"/>
  <c r="C38" i="1"/>
  <c r="C35" i="1"/>
  <c r="C34" i="1"/>
  <c r="C31" i="1"/>
  <c r="C30" i="1"/>
  <c r="C29" i="1"/>
  <c r="C28" i="1"/>
  <c r="C19" i="1"/>
  <c r="C18" i="1"/>
  <c r="C16" i="1"/>
  <c r="C15" i="1"/>
  <c r="D12" i="1"/>
  <c r="D10" i="1"/>
  <c r="D9" i="1"/>
  <c r="C52" i="1"/>
  <c r="C46" i="1"/>
  <c r="C36" i="1"/>
  <c r="C20" i="1"/>
  <c r="C32" i="1" l="1"/>
  <c r="D11" i="1"/>
  <c r="H52" i="1" l="1"/>
  <c r="H46" i="1"/>
  <c r="H36" i="1"/>
  <c r="H32" i="1"/>
  <c r="H26" i="1"/>
  <c r="H20" i="1"/>
  <c r="E20" i="1"/>
  <c r="D20" i="1" s="1"/>
  <c r="H13" i="1"/>
  <c r="C13" i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<sst xmlns="http://schemas.openxmlformats.org/spreadsheetml/2006/main" count="102" uniqueCount="88">
  <si>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</si>
  <si>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</si>
  <si>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</si>
  <si>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</si>
  <si>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</si>
  <si>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</si>
  <si>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</si>
  <si>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</si>
  <si>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</si>
  <si>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</si>
  <si>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</si>
  <si>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</si>
  <si>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</si>
  <si>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</si>
  <si>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</si>
  <si>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</si>
  <si>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</si>
  <si>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</si>
  <si>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</si>
  <si>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</si>
  <si>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</si>
  <si>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</si>
  <si>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</si>
  <si>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</si>
  <si>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</si>
  <si>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</si>
  <si>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</si>
  <si>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</si>
  <si>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</si>
  <si>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</si>
  <si>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</si>
  <si>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</si>
  <si>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</si>
  <si>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</si>
  <si>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</si>
  <si>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</si>
  <si>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</si>
  <si>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</si>
  <si>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</si>
  <si>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</si>
  <si>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</si>
  <si>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</si>
  <si>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</si>
  <si>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</si>
  <si>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</si>
  <si>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</si>
  <si>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</si>
  <si>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</si>
  <si>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</si>
  <si>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</si>
  <si>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</si>
  <si>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</si>
  <si>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</si>
  <si>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</si>
  <si>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</si>
  <si>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</si>
  <si>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</si>
  <si>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</si>
  <si>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</si>
  <si>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</si>
  <si>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</si>
  <si>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</si>
  <si>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</si>
  <si>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</si>
  <si>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</si>
  <si>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</si>
  <si>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</si>
  <si>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</si>
  <si>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</si>
  <si>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</si>
  <si>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</si>
  <si>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</si>
  <si>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</si>
  <si>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</si>
  <si>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</si>
  <si>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</si>
  <si>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</si>
  <si>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</si>
  <si>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</si>
  <si>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</si>
  <si>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</si>
  <si>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</si>
  <si>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</si>
  <si>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</si>
  <si>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</si>
  <si>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>التقرير الاحصائي اليومي للمطر ملم منذ بداية الموسم المطري 2018/2019  حتى صباح يوم 22/12/2018</t>
  </si>
  <si>
    <t>Statistics of Rainfall 'mm' since the beginning of the season until the morning of 22/12/2018</t>
  </si>
  <si>
    <t xml:space="preserve">الهطول خلال 48 ساعة
Rainfall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</si>
</sst>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D58" sqref="D58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85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86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87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0.34730725560478215</v>
      </c>
      <c r="D9" s="15">
        <f t="shared" ref="D9:D51" si="0">F9/E9</f>
        <v>1.3120269133725819</v>
      </c>
      <c r="E9" s="16">
        <v>118.9</v>
      </c>
      <c r="F9" s="16">
        <v>156</v>
      </c>
      <c r="G9" s="16">
        <v>7.5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2" si="1">F10/H10</f>
        <v>0.42675756284618666</v>
      </c>
      <c r="D10" s="15">
        <f t="shared" si="0"/>
        <v>1.5324357405140758</v>
      </c>
      <c r="E10" s="16">
        <v>163.4</v>
      </c>
      <c r="F10" s="16">
        <v>250.4</v>
      </c>
      <c r="G10" s="16">
        <v>6.5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1"/>
        <v>0.32125132931584544</v>
      </c>
      <c r="D11" s="15">
        <f t="shared" si="0"/>
        <v>1.1924342105263159</v>
      </c>
      <c r="E11" s="16">
        <v>60.8</v>
      </c>
      <c r="F11" s="16">
        <v>72.5</v>
      </c>
      <c r="G11" s="16">
        <v>6.5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1"/>
        <v>0.35440438156093113</v>
      </c>
      <c r="D12" s="15">
        <f t="shared" si="0"/>
        <v>1.1891271056661563</v>
      </c>
      <c r="E12" s="16">
        <v>130.6</v>
      </c>
      <c r="F12" s="16">
        <v>155.30000000000001</v>
      </c>
      <c r="G12" s="16">
        <v>8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>F13/H13</f>
        <v>0.3731027179668196</v>
      </c>
      <c r="D13" s="19">
        <f t="shared" si="0"/>
        <v>1.3388220392653578</v>
      </c>
      <c r="E13" s="20">
        <f>AVERAGE(E9:E12)</f>
        <v>118.42500000000001</v>
      </c>
      <c r="F13" s="20">
        <f t="shared" ref="F13" si="2">AVERAGE(F9:F12)</f>
        <v>158.55000000000001</v>
      </c>
      <c r="G13" s="20">
        <f t="shared" ref="G13:H13" si="3">AVERAGE(G9:G12)</f>
        <v>7.125</v>
      </c>
      <c r="H13" s="20">
        <f t="shared" si="3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4">F15/H15</f>
        <v>0.49791160757649344</v>
      </c>
      <c r="D15" s="15">
        <f t="shared" si="0"/>
        <v>1.7700276243093922</v>
      </c>
      <c r="E15" s="16">
        <v>144.80000000000001</v>
      </c>
      <c r="F15" s="16">
        <v>256.3</v>
      </c>
      <c r="G15" s="16">
        <v>11.7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4"/>
        <v>0.39841056261037761</v>
      </c>
      <c r="D16" s="15">
        <f t="shared" si="0"/>
        <v>1.3862472567666424</v>
      </c>
      <c r="E16" s="16">
        <v>136.69999999999999</v>
      </c>
      <c r="F16" s="16">
        <v>189.5</v>
      </c>
      <c r="G16" s="16">
        <v>19.600000000000001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0.33</v>
      </c>
      <c r="D17" s="15">
        <f t="shared" si="0"/>
        <v>1.2022008253094911</v>
      </c>
      <c r="E17" s="16">
        <v>145.4</v>
      </c>
      <c r="F17" s="16">
        <v>174.8</v>
      </c>
      <c r="G17" s="16">
        <v>6.5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4"/>
        <v>0.28140908165343104</v>
      </c>
      <c r="D18" s="15">
        <f t="shared" si="0"/>
        <v>1.1272430668841762</v>
      </c>
      <c r="E18" s="16">
        <v>61.3</v>
      </c>
      <c r="F18" s="16">
        <v>69.099999999999994</v>
      </c>
      <c r="G18" s="16">
        <v>3.3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4"/>
        <v>0.32607697253605217</v>
      </c>
      <c r="D19" s="15">
        <f t="shared" si="0"/>
        <v>1.2893462469733656</v>
      </c>
      <c r="E19" s="16">
        <v>82.6</v>
      </c>
      <c r="F19" s="16">
        <v>106.5</v>
      </c>
      <c r="G19" s="16">
        <v>12.5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4"/>
        <v>0.3819987525788035</v>
      </c>
      <c r="D20" s="19">
        <f t="shared" si="0"/>
        <v>1.3948843728100913</v>
      </c>
      <c r="E20" s="20">
        <f t="shared" ref="E20:H20" si="5">AVERAGE(E15:E19)</f>
        <v>114.16</v>
      </c>
      <c r="F20" s="20">
        <f t="shared" si="5"/>
        <v>159.24</v>
      </c>
      <c r="G20" s="20">
        <f t="shared" si="5"/>
        <v>10.719999999999999</v>
      </c>
      <c r="H20" s="20">
        <f t="shared" si="5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0.22</v>
      </c>
      <c r="D22" s="15">
        <f t="shared" si="0"/>
        <v>0.79834254143646399</v>
      </c>
      <c r="E22" s="16">
        <v>36.200000000000003</v>
      </c>
      <c r="F22" s="16">
        <v>28.9</v>
      </c>
      <c r="G22" s="16">
        <v>1.7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0.24</v>
      </c>
      <c r="D23" s="15">
        <f t="shared" si="0"/>
        <v>0.91540785498489419</v>
      </c>
      <c r="E23" s="16">
        <v>33.1</v>
      </c>
      <c r="F23" s="16">
        <v>30.3</v>
      </c>
      <c r="G23" s="16">
        <v>1.1000000000000001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0.2</v>
      </c>
      <c r="D24" s="15">
        <f t="shared" si="0"/>
        <v>0.94680851063829785</v>
      </c>
      <c r="E24" s="16">
        <v>18.8</v>
      </c>
      <c r="F24" s="16">
        <v>17.8</v>
      </c>
      <c r="G24" s="16">
        <v>2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0.28000000000000003</v>
      </c>
      <c r="D25" s="15">
        <f t="shared" si="0"/>
        <v>1.1460055096418733</v>
      </c>
      <c r="E25" s="16">
        <v>36.299999999999997</v>
      </c>
      <c r="F25" s="16">
        <v>41.6</v>
      </c>
      <c r="G25" s="16">
        <v>5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0.24</v>
      </c>
      <c r="D26" s="19">
        <f t="shared" si="0"/>
        <v>0.95337620578778126</v>
      </c>
      <c r="E26" s="20">
        <f>AVERAGE(E22:E25)</f>
        <v>31.1</v>
      </c>
      <c r="F26" s="20">
        <f>AVERAGE(F22:F25)</f>
        <v>29.65</v>
      </c>
      <c r="G26" s="20">
        <f>AVERAGE(G22:G25)</f>
        <v>2.4500000000000002</v>
      </c>
      <c r="H26" s="20">
        <f t="shared" ref="H26" si="6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7">F28/H28</f>
        <v>0.14633818889709338</v>
      </c>
      <c r="D28" s="15">
        <f t="shared" si="0"/>
        <v>0.48552338530066819</v>
      </c>
      <c r="E28" s="16">
        <v>44.9</v>
      </c>
      <c r="F28" s="16">
        <v>21.8</v>
      </c>
      <c r="G28" s="16">
        <v>1.6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7"/>
        <v>0.14086491055078182</v>
      </c>
      <c r="D29" s="15">
        <f t="shared" si="0"/>
        <v>0.44843049327354256</v>
      </c>
      <c r="E29" s="16">
        <v>22.3</v>
      </c>
      <c r="F29" s="16">
        <v>10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7"/>
        <v>0.26509763351868615</v>
      </c>
      <c r="D30" s="15">
        <f t="shared" si="0"/>
        <v>0.87606837606837618</v>
      </c>
      <c r="E30" s="16">
        <v>23.4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7"/>
        <v>0.17579445571331984</v>
      </c>
      <c r="D31" s="15">
        <v>0.67</v>
      </c>
      <c r="E31" s="16">
        <v>15.35</v>
      </c>
      <c r="F31" s="16">
        <v>10.4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7"/>
        <v>0.17590124842193858</v>
      </c>
      <c r="D32" s="19">
        <f t="shared" si="0"/>
        <v>0.59178857951864094</v>
      </c>
      <c r="E32" s="20">
        <f>AVERAGE(E28:E31)</f>
        <v>26.487499999999997</v>
      </c>
      <c r="F32" s="20">
        <f t="shared" ref="F32" si="8">AVERAGE(F28:F31)</f>
        <v>15.674999999999999</v>
      </c>
      <c r="G32" s="20">
        <f t="shared" ref="G32" si="9">AVERAGE(G28:G31)</f>
        <v>0.4</v>
      </c>
      <c r="H32" s="20">
        <f t="shared" ref="H32" si="10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1">F34/H34</f>
        <v>0.57239600128990642</v>
      </c>
      <c r="D34" s="15">
        <f t="shared" si="0"/>
        <v>1.8489583333333333</v>
      </c>
      <c r="E34" s="16">
        <v>96</v>
      </c>
      <c r="F34" s="16">
        <v>177.5</v>
      </c>
      <c r="G34" s="16">
        <v>5.3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1"/>
        <v>0.44896907216494841</v>
      </c>
      <c r="D35" s="15">
        <f t="shared" si="0"/>
        <v>1.4396694214876031</v>
      </c>
      <c r="E35" s="16">
        <v>121</v>
      </c>
      <c r="F35" s="16">
        <v>174.2</v>
      </c>
      <c r="G35" s="16">
        <v>13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1"/>
        <v>0.50379601776249816</v>
      </c>
      <c r="D36" s="19">
        <f t="shared" si="0"/>
        <v>1.62073732718894</v>
      </c>
      <c r="E36" s="20">
        <v>108.5</v>
      </c>
      <c r="F36" s="20">
        <f t="shared" ref="F36" si="12">AVERAGE(F34:F35)</f>
        <v>175.85</v>
      </c>
      <c r="G36" s="20">
        <f t="shared" ref="G36" si="13">AVERAGE(G34:G35)</f>
        <v>9.15</v>
      </c>
      <c r="H36" s="20">
        <f t="shared" ref="H36" si="1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0.55985940750304852</v>
      </c>
      <c r="D38" s="19">
        <f t="shared" si="0"/>
        <v>1.790137614678899</v>
      </c>
      <c r="E38" s="20">
        <v>87.2</v>
      </c>
      <c r="F38" s="20">
        <v>156.1</v>
      </c>
      <c r="G38" s="20">
        <v>3.9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0.10243102977328598</v>
      </c>
      <c r="D40" s="19">
        <f t="shared" si="0"/>
        <v>0.37878787878787878</v>
      </c>
      <c r="E40" s="20">
        <v>19.8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0.16</v>
      </c>
      <c r="D42" s="15">
        <f t="shared" si="0"/>
        <v>0.69482288828337868</v>
      </c>
      <c r="E42" s="16">
        <v>73.400000000000006</v>
      </c>
      <c r="F42" s="16">
        <v>51</v>
      </c>
      <c r="G42" s="16">
        <v>6.6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0.32</v>
      </c>
      <c r="D43" s="15">
        <f t="shared" si="0"/>
        <v>1.5251256281407037</v>
      </c>
      <c r="E43" s="16">
        <v>39.799999999999997</v>
      </c>
      <c r="F43" s="16">
        <v>60.7</v>
      </c>
      <c r="G43" s="16">
        <v>11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ref="C44:C46" si="15">F44/H44</f>
        <v>0.27252818557871683</v>
      </c>
      <c r="D44" s="15">
        <f t="shared" si="0"/>
        <v>1.4207188160676534</v>
      </c>
      <c r="E44" s="16">
        <v>47.3</v>
      </c>
      <c r="F44" s="16">
        <v>67.2</v>
      </c>
      <c r="G44" s="16">
        <v>4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5"/>
        <v>0.30044660982541616</v>
      </c>
      <c r="D45" s="15">
        <f t="shared" si="0"/>
        <v>1.48</v>
      </c>
      <c r="E45" s="16">
        <v>35</v>
      </c>
      <c r="F45" s="16">
        <v>51.8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5"/>
        <v>0.24554307913362777</v>
      </c>
      <c r="D46" s="19">
        <f t="shared" si="0"/>
        <v>1.1800511508951406</v>
      </c>
      <c r="E46" s="20">
        <f>AVERAGE(E42:E45)</f>
        <v>48.875</v>
      </c>
      <c r="F46" s="20">
        <f t="shared" ref="F46" si="16">AVERAGE(F42:F45)</f>
        <v>57.674999999999997</v>
      </c>
      <c r="G46" s="20">
        <f t="shared" ref="G46:H46" si="17">AVERAGE(G42:G45)</f>
        <v>5.4</v>
      </c>
      <c r="H46" s="20">
        <f t="shared" si="17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18">F48/H48</f>
        <v>0.58922965467278432</v>
      </c>
      <c r="D48" s="15">
        <f t="shared" si="0"/>
        <v>2.3018867924528301</v>
      </c>
      <c r="E48" s="16">
        <v>10.6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18"/>
        <v>0.107393638992152</v>
      </c>
      <c r="D49" s="15">
        <f t="shared" si="0"/>
        <v>0.48372093023255813</v>
      </c>
      <c r="E49" s="16">
        <v>21.5</v>
      </c>
      <c r="F49" s="16">
        <v>10.4</v>
      </c>
      <c r="G49" s="16">
        <v>2.7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18"/>
        <v>2.9397250616848787</v>
      </c>
      <c r="D50" s="15">
        <v>9.7799999999999994</v>
      </c>
      <c r="E50" s="16">
        <v>8.5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18"/>
        <v>0.58039552880481504</v>
      </c>
      <c r="D51" s="15">
        <f t="shared" si="0"/>
        <v>1.40625</v>
      </c>
      <c r="E51" s="16">
        <v>9.6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18"/>
        <v>0.69359595534021479</v>
      </c>
      <c r="D52" s="19">
        <v>2.62</v>
      </c>
      <c r="E52" s="20">
        <v>12.6</v>
      </c>
      <c r="F52" s="20">
        <f t="shared" ref="F52" si="19">AVERAGE(F48:F51)</f>
        <v>32.924999999999997</v>
      </c>
      <c r="G52" s="20">
        <f t="shared" ref="G52" si="20">AVERAGE(G48:G51)</f>
        <v>0.67500000000000004</v>
      </c>
      <c r="H52" s="20">
        <f t="shared" ref="H52" si="21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2018-12-18T10:30:59Z</cp:lastPrinted>
  <dcterms:created xsi:type="dcterms:W3CDTF">2018-11-25T10:32:27Z</dcterms:created>
  <dcterms:modified xsi:type="dcterms:W3CDTF">2018-12-23T09:00:07Z</dcterms:modified>
</cp:coreProperties>
</file>