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51" i="1" l="1"/>
  <c r="C49" i="1"/>
  <c r="C48" i="1"/>
  <c r="C45" i="1"/>
  <c r="C44" i="1"/>
  <c r="C43" i="1"/>
  <c r="C42" i="1"/>
  <c r="C40" i="1"/>
  <c r="C38" i="1"/>
  <c r="C35" i="1"/>
  <c r="C34" i="1"/>
  <c r="C31" i="1"/>
  <c r="C30" i="1"/>
  <c r="C29" i="1"/>
  <c r="C28" i="1"/>
  <c r="C25" i="1"/>
  <c r="C24" i="1"/>
  <c r="C23" i="1"/>
  <c r="C22" i="1"/>
  <c r="C19" i="1"/>
  <c r="C18" i="1"/>
  <c r="C17" i="1"/>
  <c r="C16" i="1"/>
  <c r="C15" i="1"/>
  <c r="C12" i="1"/>
  <c r="C11" i="1"/>
  <c r="C10" i="1"/>
  <c r="C9" i="1"/>
  <c r="D50" i="1"/>
  <c r="D49" i="1"/>
  <c r="D48" i="1"/>
  <c r="D45" i="1"/>
  <c r="D43" i="1"/>
  <c r="D42" i="1"/>
  <c r="D40" i="1"/>
  <c r="D38" i="1"/>
  <c r="D35" i="1"/>
  <c r="D34" i="1"/>
  <c r="D31" i="1"/>
  <c r="D30" i="1"/>
  <c r="D29" i="1"/>
  <c r="D28" i="1"/>
  <c r="D25" i="1"/>
  <c r="D24" i="1"/>
  <c r="D23" i="1"/>
  <c r="D22" i="1"/>
  <c r="D19" i="1"/>
  <c r="D18" i="1"/>
  <c r="D17" i="1"/>
  <c r="D16" i="1"/>
  <c r="D15" i="1"/>
  <c r="D12" i="1"/>
  <c r="D11" i="1"/>
  <c r="D10" i="1"/>
  <c r="D9" i="1"/>
  <c r="E52" i="1"/>
  <c r="E46" i="1"/>
  <c r="E36" i="1"/>
  <c r="E32" i="1"/>
  <c r="E20" i="1"/>
  <c r="E13" i="1"/>
  <c r="F52" i="1"/>
  <c r="F36" i="1"/>
  <c r="C36" i="1" s="1"/>
  <c r="F32" i="1"/>
  <c r="F26" i="1"/>
  <c r="C26" i="1" s="1"/>
  <c r="F20" i="1"/>
  <c r="C13" i="1"/>
  <c r="G46" i="1"/>
  <c r="G13" i="1"/>
  <c r="D46" i="1" l="1"/>
  <c r="D32" i="1"/>
  <c r="D20" i="1"/>
  <c r="D52" i="1"/>
  <c r="C46" i="1"/>
  <c r="C32" i="1"/>
  <c r="D26" i="1"/>
  <c r="C20" i="1"/>
  <c r="D13" i="1"/>
  <c r="G52" i="1"/>
  <c r="G32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<sst xmlns="http://schemas.openxmlformats.org/spreadsheetml/2006/main" count="102" uniqueCount="88">
  <si>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</si>
  <si>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</si>
  <si>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</si>
  <si>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</si>
  <si>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</si>
  <si>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</si>
  <si>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</si>
  <si>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</si>
  <si>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</si>
  <si>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</si>
  <si>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</si>
  <si>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</si>
  <si>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</si>
  <si>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</si>
  <si>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</si>
  <si>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</si>
  <si>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</si>
  <si>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</si>
  <si>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</si>
  <si>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</si>
  <si>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</si>
  <si>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</si>
  <si>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</si>
  <si>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</si>
  <si>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</si>
  <si>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</si>
  <si>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</si>
  <si>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</si>
  <si>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</si>
  <si>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</si>
  <si>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</si>
  <si>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</si>
  <si>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</si>
  <si>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</si>
  <si>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</si>
  <si>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</si>
  <si>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</si>
  <si>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</si>
  <si>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</si>
  <si>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</si>
  <si>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</si>
  <si>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</si>
  <si>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</si>
  <si>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</si>
  <si>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</si>
  <si>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</si>
  <si>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</si>
  <si>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</si>
  <si>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</si>
  <si>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</si>
  <si>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</si>
  <si>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</si>
  <si>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</si>
  <si>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</si>
  <si>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</si>
  <si>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</si>
  <si>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</si>
  <si>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</si>
  <si>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</si>
  <si>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</si>
  <si>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</si>
  <si>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</si>
  <si>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</si>
  <si>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</si>
  <si>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</si>
  <si>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</si>
  <si>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</si>
  <si>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</si>
  <si>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</si>
  <si>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</si>
  <si>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</si>
  <si>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</si>
  <si>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</si>
  <si>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</si>
  <si>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</si>
  <si>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</si>
  <si>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</si>
  <si>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</si>
  <si>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</si>
  <si>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</si>
  <si>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</si>
  <si>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</si>
  <si>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</si>
  <si>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</si>
  <si>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</si>
  <si>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</si>
  <si>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23/01/2020</t>
  </si>
  <si>
    <t>Statistics of Rainfall 'mm' since the beginning of the season until the morning of 23/01/2020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</si>
</sst>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O6" sqref="O6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0.61557984727386061</v>
      </c>
      <c r="D9" s="15">
        <f>F9/E9</f>
        <v>1.3060935285781767</v>
      </c>
      <c r="E9" s="16">
        <v>211.7</v>
      </c>
      <c r="F9" s="16">
        <v>276.5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3" si="0">F10/H10</f>
        <v>0.68359608010225825</v>
      </c>
      <c r="D10" s="15">
        <f t="shared" ref="D10:D13" si="1">F10/E10</f>
        <v>1.3912591050988554</v>
      </c>
      <c r="E10" s="16">
        <v>288.3</v>
      </c>
      <c r="F10" s="16">
        <v>401.1</v>
      </c>
      <c r="G10" s="16">
        <v>0.5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0"/>
        <v>0.73555476781283236</v>
      </c>
      <c r="D11" s="15">
        <f t="shared" si="1"/>
        <v>1.5356151711378354</v>
      </c>
      <c r="E11" s="16">
        <v>108.1</v>
      </c>
      <c r="F11" s="16">
        <v>166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0"/>
        <v>0.89456869009584672</v>
      </c>
      <c r="D12" s="15">
        <f t="shared" si="1"/>
        <v>1.7253521126760565</v>
      </c>
      <c r="E12" s="16">
        <v>227.2</v>
      </c>
      <c r="F12" s="16">
        <v>392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0"/>
        <v>0.72690904812330848</v>
      </c>
      <c r="D13" s="19">
        <f t="shared" si="1"/>
        <v>1.479229019513947</v>
      </c>
      <c r="E13" s="20">
        <f>AVERAGE(E9:E12)</f>
        <v>208.82499999999999</v>
      </c>
      <c r="F13" s="20">
        <v>308.89999999999998</v>
      </c>
      <c r="G13" s="20">
        <f>AVERAGE(G9:G12)</f>
        <v>0.125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3">F15/H15</f>
        <v>0.72015541525012139</v>
      </c>
      <c r="D15" s="15">
        <f t="shared" ref="D15:D20" si="4">F15/E15</f>
        <v>1.4192189892802451</v>
      </c>
      <c r="E15" s="16">
        <v>261.2</v>
      </c>
      <c r="F15" s="16">
        <v>370.7</v>
      </c>
      <c r="G15" s="16">
        <v>1.9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3"/>
        <v>0.66815238415608447</v>
      </c>
      <c r="D16" s="15">
        <f t="shared" si="4"/>
        <v>1.2732371794871795</v>
      </c>
      <c r="E16" s="16">
        <v>249.6</v>
      </c>
      <c r="F16" s="16">
        <v>317.8</v>
      </c>
      <c r="G16" s="16">
        <v>0.4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3"/>
        <v>0.65740297077144227</v>
      </c>
      <c r="D17" s="15">
        <f t="shared" si="4"/>
        <v>1.3096601756395572</v>
      </c>
      <c r="E17" s="16">
        <v>261.89999999999998</v>
      </c>
      <c r="F17" s="16">
        <v>343</v>
      </c>
      <c r="G17" s="16">
        <v>0.3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3"/>
        <v>0.76481368356750157</v>
      </c>
      <c r="D18" s="15">
        <f t="shared" si="4"/>
        <v>1.5663052543786489</v>
      </c>
      <c r="E18" s="16">
        <v>119.9</v>
      </c>
      <c r="F18" s="16">
        <v>187.8</v>
      </c>
      <c r="G18" s="16">
        <v>0.3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3"/>
        <v>0.58295826827102659</v>
      </c>
      <c r="D19" s="15">
        <f t="shared" si="4"/>
        <v>1.176761433868974</v>
      </c>
      <c r="E19" s="16">
        <v>161.80000000000001</v>
      </c>
      <c r="F19" s="16">
        <v>190.4</v>
      </c>
      <c r="G19" s="16">
        <v>0.8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3"/>
        <v>0.67634217722976542</v>
      </c>
      <c r="D20" s="19">
        <f t="shared" si="4"/>
        <v>1.3369688922610017</v>
      </c>
      <c r="E20" s="20">
        <f t="shared" ref="E20" si="5">AVERAGE(E15:E19)</f>
        <v>210.87999999999997</v>
      </c>
      <c r="F20" s="20">
        <f t="shared" ref="F20" si="6">AVERAGE(F15:F19)</f>
        <v>281.94</v>
      </c>
      <c r="G20" s="20">
        <v>0.7</v>
      </c>
      <c r="H20" s="20">
        <f t="shared" ref="G20:H20" si="7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f t="shared" ref="C22:C26" si="8">F22/H22</f>
        <v>0.68360692601753992</v>
      </c>
      <c r="D22" s="15">
        <f t="shared" ref="D22:D26" si="9">F22/E22</f>
        <v>1.2936170212765958</v>
      </c>
      <c r="E22" s="16">
        <v>70.5</v>
      </c>
      <c r="F22" s="16">
        <v>91.2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f t="shared" si="8"/>
        <v>0.87946321591181398</v>
      </c>
      <c r="D23" s="15">
        <f t="shared" si="9"/>
        <v>1.7615999999999998</v>
      </c>
      <c r="E23" s="16">
        <v>62.5</v>
      </c>
      <c r="F23" s="16">
        <v>110.1</v>
      </c>
      <c r="G23" s="16">
        <v>0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si="8"/>
        <v>0.79205660808034695</v>
      </c>
      <c r="D24" s="15">
        <f t="shared" si="9"/>
        <v>1.6682692307692308</v>
      </c>
      <c r="E24" s="16">
        <v>41.6</v>
      </c>
      <c r="F24" s="16">
        <v>69.400000000000006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8"/>
        <v>0.61333333333333329</v>
      </c>
      <c r="D25" s="15">
        <f t="shared" si="9"/>
        <v>1.2266666666666666</v>
      </c>
      <c r="E25" s="16">
        <v>75</v>
      </c>
      <c r="F25" s="16">
        <v>92</v>
      </c>
      <c r="G25" s="16">
        <v>0.4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8"/>
        <v>0.73092579904074806</v>
      </c>
      <c r="D26" s="19">
        <f t="shared" si="9"/>
        <v>1.4531250000000002</v>
      </c>
      <c r="E26" s="20">
        <v>62.4</v>
      </c>
      <c r="F26" s="20">
        <f>AVERAGE(F22:F25)</f>
        <v>90.675000000000011</v>
      </c>
      <c r="G26" s="20">
        <v>0.1</v>
      </c>
      <c r="H26" s="20">
        <f t="shared" ref="H26" si="10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11">F28/H28</f>
        <v>0.80150365845472249</v>
      </c>
      <c r="D28" s="15">
        <f t="shared" ref="D28:D32" si="12">F28/E28</f>
        <v>1.5094816687737043</v>
      </c>
      <c r="E28" s="16">
        <v>79.099999999999994</v>
      </c>
      <c r="F28" s="16">
        <v>119.4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11"/>
        <v>0.75362727144668273</v>
      </c>
      <c r="D29" s="15">
        <f t="shared" si="12"/>
        <v>1.4005235602094239</v>
      </c>
      <c r="E29" s="16">
        <v>38.200000000000003</v>
      </c>
      <c r="F29" s="16">
        <v>53.5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11"/>
        <v>0.32975559291348766</v>
      </c>
      <c r="D30" s="15">
        <f t="shared" si="12"/>
        <v>0.67105263157894735</v>
      </c>
      <c r="E30" s="16">
        <v>38</v>
      </c>
      <c r="F30" s="16">
        <v>25.5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1"/>
        <v>0.49188640973630837</v>
      </c>
      <c r="D31" s="15">
        <f t="shared" si="12"/>
        <v>0.95409836065573772</v>
      </c>
      <c r="E31" s="16">
        <v>30.5</v>
      </c>
      <c r="F31" s="16">
        <v>29.1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1"/>
        <v>0.63823818207322214</v>
      </c>
      <c r="D32" s="19">
        <f t="shared" si="12"/>
        <v>1.2244348762109796</v>
      </c>
      <c r="E32" s="20">
        <f t="shared" ref="E32" si="13">AVERAGE(E28:E31)</f>
        <v>46.45</v>
      </c>
      <c r="F32" s="20">
        <f t="shared" ref="F32" si="14">AVERAGE(F28:F31)</f>
        <v>56.875</v>
      </c>
      <c r="G32" s="20">
        <f t="shared" ref="G32" si="15">AVERAGE(G28:G31)</f>
        <v>0</v>
      </c>
      <c r="H32" s="20">
        <f t="shared" ref="H32" si="16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7">F34/H34</f>
        <v>0.66946146404385676</v>
      </c>
      <c r="D34" s="15">
        <f t="shared" ref="D34:D35" si="18">F34/E34</f>
        <v>1.2453509298140373</v>
      </c>
      <c r="E34" s="16">
        <v>166.7</v>
      </c>
      <c r="F34" s="16">
        <v>207.6</v>
      </c>
      <c r="G34" s="16">
        <v>0.8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7"/>
        <v>0.77319587628865982</v>
      </c>
      <c r="D35" s="15">
        <f t="shared" si="18"/>
        <v>1.4077897700610043</v>
      </c>
      <c r="E35" s="16">
        <v>213.1</v>
      </c>
      <c r="F35" s="16">
        <v>300</v>
      </c>
      <c r="G35" s="16">
        <v>1.2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7"/>
        <v>0.72711645896003441</v>
      </c>
      <c r="D36" s="19">
        <v>1.34</v>
      </c>
      <c r="E36" s="20">
        <f t="shared" ref="E36" si="19">AVERAGE(E34:E35)</f>
        <v>189.89999999999998</v>
      </c>
      <c r="F36" s="20">
        <f t="shared" ref="F36" si="20">AVERAGE(F34:F35)</f>
        <v>253.8</v>
      </c>
      <c r="G36" s="20">
        <v>1</v>
      </c>
      <c r="H36" s="20">
        <f t="shared" ref="H36" si="21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0.82885015422136143</v>
      </c>
      <c r="D38" s="19">
        <f>F38/E38</f>
        <v>1.5345285524568393</v>
      </c>
      <c r="E38" s="20">
        <v>150.6</v>
      </c>
      <c r="F38" s="20">
        <v>231.1</v>
      </c>
      <c r="G38" s="20">
        <v>2.2999999999999998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0.53947009013930625</v>
      </c>
      <c r="D40" s="19">
        <f>F40/E40</f>
        <v>1.1064425770308122</v>
      </c>
      <c r="E40" s="20">
        <v>35.700000000000003</v>
      </c>
      <c r="F40" s="20">
        <v>39.5</v>
      </c>
      <c r="G40" s="20">
        <v>3.5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22">F42/H42</f>
        <v>0.51179187940675908</v>
      </c>
      <c r="D42" s="15">
        <f t="shared" ref="D42:D46" si="23">F42/E42</f>
        <v>1.1078947368421053</v>
      </c>
      <c r="E42" s="16">
        <v>152</v>
      </c>
      <c r="F42" s="16">
        <v>168.4</v>
      </c>
      <c r="G42" s="16">
        <v>1.5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22"/>
        <v>0.57905179615705926</v>
      </c>
      <c r="D43" s="15">
        <f t="shared" si="23"/>
        <v>1.273249138920781</v>
      </c>
      <c r="E43" s="16">
        <v>87.1</v>
      </c>
      <c r="F43" s="16">
        <v>110.9</v>
      </c>
      <c r="G43" s="16">
        <v>4.5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22"/>
        <v>0.52761781166355737</v>
      </c>
      <c r="D44" s="15">
        <v>1.1399999999999999</v>
      </c>
      <c r="E44" s="16">
        <v>113.6</v>
      </c>
      <c r="F44" s="16">
        <v>130.1</v>
      </c>
      <c r="G44" s="16">
        <v>2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22"/>
        <v>0.10962241169305724</v>
      </c>
      <c r="D45" s="15">
        <f t="shared" si="23"/>
        <v>0.22473246135552913</v>
      </c>
      <c r="E45" s="16">
        <v>84.1</v>
      </c>
      <c r="F45" s="16">
        <v>18.899999999999999</v>
      </c>
      <c r="G45" s="16">
        <v>0.2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22"/>
        <v>0.45596296099196421</v>
      </c>
      <c r="D46" s="19">
        <f t="shared" si="23"/>
        <v>0.98076923076923084</v>
      </c>
      <c r="E46" s="20">
        <f>AVERAGE(E42:E45)</f>
        <v>109.19999999999999</v>
      </c>
      <c r="F46" s="20">
        <v>107.1</v>
      </c>
      <c r="G46" s="20">
        <f>AVERAGE(G42:G45)</f>
        <v>2.0499999999999998</v>
      </c>
      <c r="H46" s="20">
        <f t="shared" ref="H46" si="24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2" si="25">F48/H48</f>
        <v>0.54576189326249702</v>
      </c>
      <c r="D48" s="15">
        <f t="shared" ref="D48:D52" si="26">F48/E48</f>
        <v>1.036697247706422</v>
      </c>
      <c r="E48" s="16">
        <v>21.8</v>
      </c>
      <c r="F48" s="16">
        <v>22.6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25"/>
        <v>0.92936802973977695</v>
      </c>
      <c r="D49" s="15">
        <f t="shared" si="26"/>
        <v>1.906779661016949</v>
      </c>
      <c r="E49" s="16">
        <v>47.2</v>
      </c>
      <c r="F49" s="16">
        <v>90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v>0.32</v>
      </c>
      <c r="D50" s="15">
        <f t="shared" si="26"/>
        <v>0.58441558441558439</v>
      </c>
      <c r="E50" s="16">
        <v>15.4</v>
      </c>
      <c r="F50" s="16">
        <v>9</v>
      </c>
      <c r="G50" s="16">
        <v>1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25"/>
        <v>0.1934651762682717</v>
      </c>
      <c r="D51" s="15">
        <v>0.32</v>
      </c>
      <c r="E51" s="16">
        <v>14.3</v>
      </c>
      <c r="F51" s="16">
        <v>4.5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v>0.66</v>
      </c>
      <c r="D52" s="19">
        <f t="shared" si="26"/>
        <v>1.277608915906788</v>
      </c>
      <c r="E52" s="20">
        <f t="shared" ref="E52" si="27">AVERAGE(E48:E51)</f>
        <v>24.675000000000001</v>
      </c>
      <c r="F52" s="20">
        <f t="shared" ref="F52" si="28">AVERAGE(F48:F51)</f>
        <v>31.524999999999999</v>
      </c>
      <c r="G52" s="20">
        <f t="shared" ref="G52" si="29">AVERAGE(G48:G51)</f>
        <v>0.25</v>
      </c>
      <c r="H52" s="20">
        <f t="shared" ref="H52" si="30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Huda</cp:lastModifiedBy>
  <cp:lastPrinted>2019-02-18T09:14:28Z</cp:lastPrinted>
  <dcterms:created xsi:type="dcterms:W3CDTF">2018-11-25T10:32:27Z</dcterms:created>
  <dcterms:modified xsi:type="dcterms:W3CDTF">2020-01-23T09:02:55Z</dcterms:modified>
</cp:coreProperties>
</file>