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D19" i="1" l="1"/>
  <c r="D18" i="1"/>
  <c r="D40" i="1" l="1"/>
  <c r="C51" i="1"/>
  <c r="C50" i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25" i="1"/>
  <c r="C24" i="1"/>
  <c r="C23" i="1"/>
  <c r="C22" i="1"/>
  <c r="C19" i="1"/>
  <c r="C18" i="1"/>
  <c r="C17" i="1"/>
  <c r="C16" i="1"/>
  <c r="C15" i="1"/>
  <c r="C12" i="1"/>
  <c r="C11" i="1"/>
  <c r="D51" i="1"/>
  <c r="D50" i="1"/>
  <c r="D49" i="1"/>
  <c r="D48" i="1"/>
  <c r="D45" i="1"/>
  <c r="D44" i="1"/>
  <c r="D43" i="1"/>
  <c r="D42" i="1"/>
  <c r="D38" i="1"/>
  <c r="D35" i="1"/>
  <c r="D34" i="1"/>
  <c r="D31" i="1"/>
  <c r="D30" i="1"/>
  <c r="D29" i="1"/>
  <c r="D28" i="1"/>
  <c r="D25" i="1"/>
  <c r="D24" i="1"/>
  <c r="D23" i="1"/>
  <c r="D22" i="1"/>
  <c r="D17" i="1"/>
  <c r="D16" i="1"/>
  <c r="D15" i="1"/>
  <c r="D11" i="1"/>
  <c r="D10" i="1"/>
  <c r="D9" i="1"/>
  <c r="E52" i="1"/>
  <c r="D52" i="1" s="1"/>
  <c r="E36" i="1"/>
  <c r="E32" i="1"/>
  <c r="E26" i="1"/>
  <c r="E13" i="1"/>
  <c r="G13" i="1"/>
  <c r="G20" i="1"/>
  <c r="G26" i="1"/>
  <c r="G32" i="1"/>
  <c r="G36" i="1"/>
  <c r="G46" i="1"/>
  <c r="G52" i="1"/>
  <c r="F52" i="1"/>
  <c r="F46" i="1"/>
  <c r="F36" i="1"/>
  <c r="F32" i="1"/>
  <c r="F26" i="1"/>
  <c r="F20" i="1"/>
  <c r="F13" i="1"/>
  <c r="C26" i="1" l="1"/>
  <c r="D26" i="1"/>
  <c r="C20" i="1"/>
  <c r="D20" i="1"/>
  <c r="D36" i="1"/>
  <c r="D13" i="1"/>
  <c r="D32" i="1"/>
  <c r="H52" i="1"/>
  <c r="C52" i="1" s="1"/>
  <c r="H46" i="1"/>
  <c r="C46" i="1" s="1"/>
  <c r="E46" i="1"/>
  <c r="D46" i="1" s="1"/>
  <c r="H36" i="1"/>
  <c r="C36" i="1" s="1"/>
  <c r="H32" i="1"/>
  <c r="C32" i="1" s="1"/>
  <c r="H26" i="1"/>
  <c r="H20" i="1"/>
  <c r="E20" i="1"/>
  <c r="H13" i="1"/>
  <c r="C13" i="1" s="1"/>
  <c r="C10" i="1"/>
  <c r="C9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<sst xmlns="http://schemas.openxmlformats.org/spreadsheetml/2006/main" count="102" uniqueCount="88">
  <si>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</si>
  <si>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</si>
  <si>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</si>
  <si>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</si>
  <si>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</si>
  <si>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</si>
  <si>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</si>
  <si>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</si>
  <si>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</si>
  <si>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</si>
  <si>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</si>
  <si>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</si>
  <si>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</si>
  <si>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</si>
  <si>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</si>
  <si>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</si>
  <si>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</si>
  <si>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</si>
  <si>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</si>
  <si>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</si>
  <si>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</si>
  <si>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</si>
  <si>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</si>
  <si>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</si>
  <si>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</si>
  <si>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</si>
  <si>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</si>
  <si>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</si>
  <si>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</si>
  <si>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</si>
  <si>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</si>
  <si>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</si>
  <si>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</si>
  <si>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</si>
  <si>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</si>
  <si>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</si>
  <si>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</si>
  <si>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</si>
  <si>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</si>
  <si>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</si>
  <si>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</si>
  <si>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</si>
  <si>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</si>
  <si>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</si>
  <si>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</si>
  <si>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</si>
  <si>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</si>
  <si>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</si>
  <si>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</si>
  <si>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</si>
  <si>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</si>
  <si>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</si>
  <si>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</si>
  <si>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</si>
  <si>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</si>
  <si>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</si>
  <si>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</si>
  <si>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</si>
  <si>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</si>
  <si>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</si>
  <si>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</si>
  <si>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</si>
  <si>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</si>
  <si>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</si>
  <si>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</si>
  <si>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</si>
  <si>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</si>
  <si>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</si>
  <si>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</si>
  <si>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</si>
  <si>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</si>
  <si>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</si>
  <si>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</si>
  <si>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</si>
  <si>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</si>
  <si>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</si>
  <si>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</si>
  <si>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</si>
  <si>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</si>
  <si>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</si>
  <si>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</si>
  <si>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</si>
  <si>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</si>
  <si>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</si>
  <si>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</si>
  <si>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</si>
  <si>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07/01/2019</t>
  </si>
  <si>
    <t>Statistics of Rainfall 'mm' since the beginning of the season until the morning of 07/01/2019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</si>
</sst>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10" sqref="C10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0.59220339737738492</v>
      </c>
      <c r="D9" s="15">
        <f>F9/E9</f>
        <v>1.5656268393172454</v>
      </c>
      <c r="E9" s="16">
        <v>169.9</v>
      </c>
      <c r="F9" s="16">
        <v>266</v>
      </c>
      <c r="G9" s="16">
        <v>34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0.5983809118023008</v>
      </c>
      <c r="D10" s="15">
        <f t="shared" ref="D10:D13" si="1">F10/E10</f>
        <v>1.5133620689655174</v>
      </c>
      <c r="E10" s="16">
        <v>232</v>
      </c>
      <c r="F10" s="16">
        <v>351.1</v>
      </c>
      <c r="G10" s="16">
        <v>28.2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0.48520028358738032</v>
      </c>
      <c r="D11" s="15">
        <f t="shared" si="1"/>
        <v>1.2762237762237763</v>
      </c>
      <c r="E11" s="16">
        <v>85.8</v>
      </c>
      <c r="F11" s="16">
        <v>109.5</v>
      </c>
      <c r="G11" s="16">
        <v>9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0.51414879050661799</v>
      </c>
      <c r="D12" s="15">
        <v>1.22</v>
      </c>
      <c r="E12" s="16">
        <v>183.9</v>
      </c>
      <c r="F12" s="16">
        <v>225.3</v>
      </c>
      <c r="G12" s="16">
        <v>25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0.56000705965407693</v>
      </c>
      <c r="D13" s="19">
        <f t="shared" si="1"/>
        <v>1.4173615247170936</v>
      </c>
      <c r="E13" s="20">
        <f t="shared" ref="E13" si="2">AVERAGE(E9:E12)</f>
        <v>167.9</v>
      </c>
      <c r="F13" s="20">
        <f>AVERAGE(F9:F12)</f>
        <v>237.97500000000002</v>
      </c>
      <c r="G13" s="20">
        <f>AVERAGE(G9:G12)</f>
        <v>24.05</v>
      </c>
      <c r="H13" s="20">
        <f t="shared" ref="H13" si="3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4">F15/H15</f>
        <v>0.63234579893152021</v>
      </c>
      <c r="D15" s="15">
        <f>F15/E15</f>
        <v>1.6481012658227847</v>
      </c>
      <c r="E15" s="16">
        <v>197.5</v>
      </c>
      <c r="F15" s="16">
        <v>325.5</v>
      </c>
      <c r="G15" s="16">
        <v>13.8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4"/>
        <v>0.53675048355899424</v>
      </c>
      <c r="D16" s="15">
        <f t="shared" ref="D16:D20" si="5">F16/E16</f>
        <v>1.3078893442622952</v>
      </c>
      <c r="E16" s="16">
        <v>195.2</v>
      </c>
      <c r="F16" s="16">
        <v>255.3</v>
      </c>
      <c r="G16" s="16">
        <v>11.8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4"/>
        <v>0.46439865836128419</v>
      </c>
      <c r="D17" s="15">
        <f t="shared" si="5"/>
        <v>1.1965432098765432</v>
      </c>
      <c r="E17" s="16">
        <v>202.5</v>
      </c>
      <c r="F17" s="16">
        <v>242.3</v>
      </c>
      <c r="G17" s="16">
        <v>13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4"/>
        <v>0.42598248829159024</v>
      </c>
      <c r="D18" s="15">
        <f t="shared" si="5"/>
        <v>1.1431693989071037</v>
      </c>
      <c r="E18" s="16">
        <v>91.5</v>
      </c>
      <c r="F18" s="16">
        <v>104.6</v>
      </c>
      <c r="G18" s="16">
        <v>5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4"/>
        <v>0.37812681791739383</v>
      </c>
      <c r="D19" s="15">
        <f t="shared" si="5"/>
        <v>1.0057003257328991</v>
      </c>
      <c r="E19" s="16">
        <v>122.8</v>
      </c>
      <c r="F19" s="16">
        <v>123.5</v>
      </c>
      <c r="G19" s="16">
        <v>0.5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4"/>
        <v>0.50434198531881202</v>
      </c>
      <c r="D20" s="19">
        <f t="shared" si="5"/>
        <v>1.2985793699814696</v>
      </c>
      <c r="E20" s="20">
        <f t="shared" ref="E20:H20" si="6">AVERAGE(E15:E19)</f>
        <v>161.9</v>
      </c>
      <c r="F20" s="20">
        <f>AVERAGE(F15:F19)</f>
        <v>210.23999999999995</v>
      </c>
      <c r="G20" s="20">
        <f>AVERAGE(G15:G19)</f>
        <v>8.82</v>
      </c>
      <c r="H20" s="20">
        <f t="shared" si="6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7">F22/H22</f>
        <v>0.34780001499137997</v>
      </c>
      <c r="D22" s="15">
        <f>F22/E22</f>
        <v>0.8854961832061069</v>
      </c>
      <c r="E22" s="16">
        <v>52.4</v>
      </c>
      <c r="F22" s="16">
        <v>46.4</v>
      </c>
      <c r="G22" s="16">
        <v>6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7"/>
        <v>0.35705727294512346</v>
      </c>
      <c r="D23" s="15">
        <f t="shared" ref="D23:D26" si="8">F23/E23</f>
        <v>0.94503171247357309</v>
      </c>
      <c r="E23" s="16">
        <v>47.3</v>
      </c>
      <c r="F23" s="16">
        <v>44.7</v>
      </c>
      <c r="G23" s="16">
        <v>3.5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7"/>
        <v>0.28418169367724261</v>
      </c>
      <c r="D24" s="15">
        <f t="shared" si="8"/>
        <v>0.8032258064516129</v>
      </c>
      <c r="E24" s="16">
        <v>31</v>
      </c>
      <c r="F24" s="16">
        <v>24.9</v>
      </c>
      <c r="G24" s="16">
        <v>1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f t="shared" si="7"/>
        <v>0.34</v>
      </c>
      <c r="D25" s="15">
        <f t="shared" si="8"/>
        <v>0.92727272727272725</v>
      </c>
      <c r="E25" s="16">
        <v>55</v>
      </c>
      <c r="F25" s="16">
        <v>51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7"/>
        <v>0.33654427471685944</v>
      </c>
      <c r="D26" s="19">
        <f t="shared" si="8"/>
        <v>0.89929994614970388</v>
      </c>
      <c r="E26" s="20">
        <f t="shared" ref="E26" si="9">AVERAGE(E22:E25)</f>
        <v>46.424999999999997</v>
      </c>
      <c r="F26" s="20">
        <f>AVERAGE(F22:F25)</f>
        <v>41.75</v>
      </c>
      <c r="G26" s="20">
        <f>AVERAGE(G22:G25)</f>
        <v>2.625</v>
      </c>
      <c r="H26" s="20">
        <f t="shared" ref="H26" si="10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11">F28/H28</f>
        <v>0.28730616902732092</v>
      </c>
      <c r="D28" s="15">
        <f>F28/E28</f>
        <v>0.69706840390879476</v>
      </c>
      <c r="E28" s="16">
        <v>61.4</v>
      </c>
      <c r="F28" s="16">
        <v>42.8</v>
      </c>
      <c r="G28" s="16">
        <v>5.0999999999999996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11"/>
        <v>0.170446541766446</v>
      </c>
      <c r="D29" s="15">
        <f t="shared" ref="D29:D31" si="12">F29/E29</f>
        <v>0.40604026845637581</v>
      </c>
      <c r="E29" s="16">
        <v>29.8</v>
      </c>
      <c r="F29" s="16">
        <v>12.1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11"/>
        <v>0.26509763351868615</v>
      </c>
      <c r="D30" s="15">
        <f t="shared" si="12"/>
        <v>0.67213114754098358</v>
      </c>
      <c r="E30" s="16">
        <v>30.5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11"/>
        <v>0.19438810006761326</v>
      </c>
      <c r="D31" s="15">
        <f t="shared" si="12"/>
        <v>0.52154195011337867</v>
      </c>
      <c r="E31" s="16">
        <v>22.05</v>
      </c>
      <c r="F31" s="16">
        <v>11.5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11"/>
        <v>0.24379295833917808</v>
      </c>
      <c r="D32" s="19">
        <f>F32/E32</f>
        <v>0.60452173913043483</v>
      </c>
      <c r="E32" s="20">
        <f t="shared" ref="E32" si="13">AVERAGE(E28:E31)</f>
        <v>35.9375</v>
      </c>
      <c r="F32" s="20">
        <f>AVERAGE(F28:F31)</f>
        <v>21.725000000000001</v>
      </c>
      <c r="G32" s="20">
        <f>AVERAGE(G28:G31)</f>
        <v>1.2749999999999999</v>
      </c>
      <c r="H32" s="20">
        <f t="shared" ref="H32" si="1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5">F34/H34</f>
        <v>0.68139309900032241</v>
      </c>
      <c r="D34" s="15">
        <f t="shared" ref="D34:D36" si="16">F34/E34</f>
        <v>1.6031866464339908</v>
      </c>
      <c r="E34" s="16">
        <v>131.80000000000001</v>
      </c>
      <c r="F34" s="16">
        <v>211.3</v>
      </c>
      <c r="G34" s="16">
        <v>7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5"/>
        <v>0.60592783505154635</v>
      </c>
      <c r="D35" s="15">
        <f t="shared" si="16"/>
        <v>1.3684516880093129</v>
      </c>
      <c r="E35" s="16">
        <v>171.8</v>
      </c>
      <c r="F35" s="16">
        <v>235.1</v>
      </c>
      <c r="G35" s="16">
        <v>18.7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5"/>
        <v>0.63944993553932095</v>
      </c>
      <c r="D36" s="19">
        <f t="shared" si="16"/>
        <v>1.4703557312252962</v>
      </c>
      <c r="E36" s="20">
        <f t="shared" ref="E36" si="17">AVERAGE(E34:E35)</f>
        <v>151.80000000000001</v>
      </c>
      <c r="F36" s="20">
        <f>AVERAGE(F34:F35)</f>
        <v>223.2</v>
      </c>
      <c r="G36" s="20">
        <f>AVERAGE(G34:G35)</f>
        <v>12.85</v>
      </c>
      <c r="H36" s="20">
        <f t="shared" ref="H36" si="18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0.77720393085144535</v>
      </c>
      <c r="D38" s="19">
        <f>F38/E38</f>
        <v>1.824074074074074</v>
      </c>
      <c r="E38" s="20">
        <v>118.8</v>
      </c>
      <c r="F38" s="20">
        <v>216.7</v>
      </c>
      <c r="G38" s="20">
        <v>28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0.10243102977328598</v>
      </c>
      <c r="D40" s="19">
        <f>F40/E40</f>
        <v>0.28301886792452829</v>
      </c>
      <c r="E40" s="20">
        <v>26.5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19">F42/H42</f>
        <v>0.19602479941648432</v>
      </c>
      <c r="D42" s="15">
        <f t="shared" ref="D42:D46" si="20">F42/E42</f>
        <v>0.60906515580736542</v>
      </c>
      <c r="E42" s="16">
        <v>105.9</v>
      </c>
      <c r="F42" s="16">
        <v>64.5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9"/>
        <v>0.32999164578111945</v>
      </c>
      <c r="D43" s="15">
        <f t="shared" si="20"/>
        <v>1.1285714285714286</v>
      </c>
      <c r="E43" s="16">
        <v>56</v>
      </c>
      <c r="F43" s="16">
        <v>63.2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9"/>
        <v>0.28915564928218018</v>
      </c>
      <c r="D44" s="15">
        <f t="shared" si="20"/>
        <v>0.96351351351351344</v>
      </c>
      <c r="E44" s="16">
        <v>74</v>
      </c>
      <c r="F44" s="16">
        <v>71.3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9"/>
        <v>0.33814743924366336</v>
      </c>
      <c r="D45" s="15">
        <f t="shared" si="20"/>
        <v>1.052346570397112</v>
      </c>
      <c r="E45" s="16">
        <v>55.4</v>
      </c>
      <c r="F45" s="16">
        <v>58.3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9"/>
        <v>0.27385450481613538</v>
      </c>
      <c r="D46" s="19">
        <f t="shared" si="20"/>
        <v>0.88328184002746313</v>
      </c>
      <c r="E46" s="20">
        <f t="shared" ref="E46:H46" si="21">AVERAGE(E42:E45)</f>
        <v>72.825000000000003</v>
      </c>
      <c r="F46" s="20">
        <f>AVERAGE(F42:F45)</f>
        <v>64.325000000000003</v>
      </c>
      <c r="G46" s="20">
        <f>AVERAGE(G42:G45)</f>
        <v>0</v>
      </c>
      <c r="H46" s="20">
        <f t="shared" si="21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22">F48/H48</f>
        <v>0.58922965467278432</v>
      </c>
      <c r="D48" s="15">
        <f t="shared" ref="D48:D52" si="23">F48/E48</f>
        <v>1.5844155844155843</v>
      </c>
      <c r="E48" s="16">
        <v>15.4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22"/>
        <v>0.14043783560512185</v>
      </c>
      <c r="D49" s="15">
        <f t="shared" si="23"/>
        <v>0.42236024844720493</v>
      </c>
      <c r="E49" s="16">
        <v>32.200000000000003</v>
      </c>
      <c r="F49" s="16">
        <v>13.6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22"/>
        <v>2.9397250616848787</v>
      </c>
      <c r="D50" s="15">
        <f t="shared" si="23"/>
        <v>6.5669291338582685</v>
      </c>
      <c r="E50" s="16">
        <v>12.7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22"/>
        <v>0.58899398108340495</v>
      </c>
      <c r="D51" s="15">
        <f t="shared" si="23"/>
        <v>1.1810344827586208</v>
      </c>
      <c r="E51" s="16">
        <v>11.6</v>
      </c>
      <c r="F51" s="16">
        <v>13.7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22"/>
        <v>0.71150200126395613</v>
      </c>
      <c r="D52" s="19">
        <f t="shared" si="23"/>
        <v>1.878998609179416</v>
      </c>
      <c r="E52" s="20">
        <f t="shared" ref="E52" si="24">AVERAGE(E48:E51)</f>
        <v>17.974999999999998</v>
      </c>
      <c r="F52" s="20">
        <f>AVERAGE(F48:F51)</f>
        <v>33.774999999999999</v>
      </c>
      <c r="G52" s="20">
        <f>AVERAGE(G48:G51)</f>
        <v>0</v>
      </c>
      <c r="H52" s="20">
        <f t="shared" ref="H52" si="25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  <ignoredErrors>
    <ignoredError sqref="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2019-01-07T09:58:44Z</cp:lastPrinted>
  <dcterms:created xsi:type="dcterms:W3CDTF">2018-11-25T10:32:27Z</dcterms:created>
  <dcterms:modified xsi:type="dcterms:W3CDTF">2019-01-07T10:44:30Z</dcterms:modified>
</cp:coreProperties>
</file>